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10035" activeTab="1"/>
  </bookViews>
  <sheets>
    <sheet name="Hero Sheet" sheetId="1" r:id="rId1"/>
    <sheet name="Turn Setup and Results" sheetId="3" r:id="rId2"/>
  </sheets>
  <definedNames>
    <definedName name="Army">'Hero Sheet'!$A$1:$A$2</definedName>
    <definedName name="Enemies">#REF!</definedName>
    <definedName name="Enemy">'Hero Sheet'!$B$17:$B$116</definedName>
    <definedName name="Hero">'Hero Sheet'!$B$2:$B$16</definedName>
    <definedName name="Heroes">'Hero Sheet'!$B$2:$B$230</definedName>
  </definedNames>
  <calcPr calcId="125725"/>
</workbook>
</file>

<file path=xl/calcChain.xml><?xml version="1.0" encoding="utf-8"?>
<calcChain xmlns="http://schemas.openxmlformats.org/spreadsheetml/2006/main">
  <c r="L4" i="1"/>
  <c r="M4"/>
  <c r="L3"/>
  <c r="M3"/>
  <c r="N5" i="3"/>
  <c r="M5"/>
  <c r="L5"/>
  <c r="K5"/>
  <c r="J5"/>
  <c r="I5"/>
  <c r="H5"/>
  <c r="G5"/>
  <c r="F5"/>
  <c r="E5"/>
  <c r="D5"/>
  <c r="N2"/>
  <c r="M2"/>
  <c r="L2"/>
  <c r="K2"/>
  <c r="J2"/>
  <c r="I2"/>
  <c r="H2"/>
  <c r="G2"/>
  <c r="F2"/>
  <c r="E2"/>
  <c r="D2"/>
  <c r="L19" i="1"/>
  <c r="M19"/>
  <c r="M18"/>
  <c r="L18"/>
  <c r="A9" i="3" l="1"/>
  <c r="O5"/>
  <c r="O2"/>
  <c r="L17" i="1"/>
  <c r="M17"/>
  <c r="M2"/>
  <c r="L2"/>
</calcChain>
</file>

<file path=xl/sharedStrings.xml><?xml version="1.0" encoding="utf-8"?>
<sst xmlns="http://schemas.openxmlformats.org/spreadsheetml/2006/main" count="53" uniqueCount="27">
  <si>
    <t>Max</t>
  </si>
  <si>
    <t>Lowe</t>
  </si>
  <si>
    <t>Ken</t>
  </si>
  <si>
    <t>Character</t>
  </si>
  <si>
    <t>HP</t>
  </si>
  <si>
    <t>MP</t>
  </si>
  <si>
    <t>ATT</t>
  </si>
  <si>
    <t>DEF</t>
  </si>
  <si>
    <t>AGI</t>
  </si>
  <si>
    <t>LCK</t>
  </si>
  <si>
    <t>LV</t>
  </si>
  <si>
    <t>ATT Base</t>
  </si>
  <si>
    <t>DEF Base</t>
  </si>
  <si>
    <t>CRT</t>
  </si>
  <si>
    <t>CNR</t>
  </si>
  <si>
    <t>Goblin</t>
  </si>
  <si>
    <t>Dwarf</t>
  </si>
  <si>
    <t>Knight</t>
  </si>
  <si>
    <t>Hero</t>
  </si>
  <si>
    <t>Enemy</t>
  </si>
  <si>
    <t>Attacker Identity</t>
  </si>
  <si>
    <t>Defender Identity</t>
  </si>
  <si>
    <t>Attacker Allegiance</t>
  </si>
  <si>
    <t>Defender Allegiance</t>
  </si>
  <si>
    <t>Lv</t>
  </si>
  <si>
    <t>Attack Roll</t>
  </si>
  <si>
    <t>EVA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</si>
</sst>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6"/>
  <sheetViews>
    <sheetView workbookViewId="0">
      <selection activeCell="K5" sqref="K5"/>
    </sheetView>
  </sheetViews>
  <sheetFormatPr defaultRowHeight="15"/>
  <cols>
    <col min="1" max="1" width="9.140625" style="1"/>
    <col min="2" max="2" width="9.42578125" style="1" bestFit="1" customWidth="1"/>
    <col min="3" max="3" width="3.140625" style="1" bestFit="1" customWidth="1"/>
    <col min="4" max="4" width="3.42578125" style="1" bestFit="1" customWidth="1"/>
    <col min="5" max="5" width="3.85546875" style="1" bestFit="1" customWidth="1"/>
    <col min="6" max="6" width="8.85546875" style="1" bestFit="1" customWidth="1"/>
    <col min="7" max="7" width="4.28515625" style="1" bestFit="1" customWidth="1"/>
    <col min="8" max="8" width="8.85546875" style="1" bestFit="1" customWidth="1"/>
    <col min="9" max="9" width="4.28515625" style="1" bestFit="1" customWidth="1"/>
    <col min="10" max="11" width="4.140625" style="1" bestFit="1" customWidth="1"/>
    <col min="12" max="12" width="4.28515625" style="1" bestFit="1" customWidth="1"/>
    <col min="13" max="13" width="4.7109375" style="1" bestFit="1" customWidth="1"/>
    <col min="14" max="16384" width="9.140625" style="1"/>
  </cols>
  <sheetData>
    <row r="1" spans="1:28">
      <c r="A1" s="1" t="s">
        <v>18</v>
      </c>
      <c r="B1" s="1" t="s">
        <v>3</v>
      </c>
      <c r="C1" s="1" t="s">
        <v>10</v>
      </c>
      <c r="D1" s="1" t="s">
        <v>4</v>
      </c>
      <c r="E1" s="1" t="s">
        <v>5</v>
      </c>
      <c r="F1" s="1" t="s">
        <v>11</v>
      </c>
      <c r="G1" s="1" t="s">
        <v>6</v>
      </c>
      <c r="H1" s="1" t="s">
        <v>12</v>
      </c>
      <c r="I1" s="1" t="s">
        <v>7</v>
      </c>
      <c r="J1" s="1" t="s">
        <v>8</v>
      </c>
      <c r="K1" s="1" t="s">
        <v>9</v>
      </c>
      <c r="L1" s="1" t="s">
        <v>13</v>
      </c>
      <c r="M1" s="1" t="s">
        <v>14</v>
      </c>
    </row>
    <row r="2" spans="1:28">
      <c r="A2" s="1" t="s">
        <v>19</v>
      </c>
      <c r="B2" s="1" t="s">
        <v>0</v>
      </c>
      <c r="C2" s="2">
        <v>1</v>
      </c>
      <c r="D2" s="2">
        <v>12</v>
      </c>
      <c r="E2" s="2">
        <v>8</v>
      </c>
      <c r="F2" s="2">
        <v>6</v>
      </c>
      <c r="G2" s="2">
        <v>12</v>
      </c>
      <c r="H2" s="2">
        <v>4</v>
      </c>
      <c r="I2" s="2">
        <v>4</v>
      </c>
      <c r="J2" s="2">
        <v>4</v>
      </c>
      <c r="K2" s="2">
        <v>4</v>
      </c>
      <c r="L2" s="2">
        <f>TRUNC((F2/8)+K2)</f>
        <v>4</v>
      </c>
      <c r="M2" s="2">
        <f>TRUNC((H2/6)+K2)</f>
        <v>4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>
      <c r="B3" s="1" t="s">
        <v>1</v>
      </c>
      <c r="C3" s="2">
        <v>5</v>
      </c>
      <c r="D3" s="2">
        <v>8</v>
      </c>
      <c r="E3" s="2">
        <v>9</v>
      </c>
      <c r="F3" s="2">
        <v>4</v>
      </c>
      <c r="G3" s="2">
        <v>9</v>
      </c>
      <c r="H3" s="2">
        <v>4</v>
      </c>
      <c r="I3" s="2">
        <v>4</v>
      </c>
      <c r="J3" s="2">
        <v>5</v>
      </c>
      <c r="K3" s="2">
        <v>6</v>
      </c>
      <c r="L3" s="2">
        <f>TRUNC((F3/8)+K3)</f>
        <v>6</v>
      </c>
      <c r="M3" s="2">
        <f>TRUNC((H3/6)+K3)</f>
        <v>6</v>
      </c>
      <c r="N3" s="2"/>
      <c r="O3" s="2"/>
      <c r="P3" s="2"/>
      <c r="Q3" s="2"/>
    </row>
    <row r="4" spans="1:28">
      <c r="B4" s="1" t="s">
        <v>2</v>
      </c>
      <c r="C4" s="2">
        <v>9</v>
      </c>
      <c r="D4" s="2">
        <v>16</v>
      </c>
      <c r="E4" s="2">
        <v>0</v>
      </c>
      <c r="F4" s="2">
        <v>6</v>
      </c>
      <c r="G4" s="2">
        <v>13</v>
      </c>
      <c r="H4" s="2">
        <v>5</v>
      </c>
      <c r="I4" s="2">
        <v>5</v>
      </c>
      <c r="J4" s="2">
        <v>6</v>
      </c>
      <c r="K4" s="2">
        <v>4</v>
      </c>
      <c r="L4" s="2">
        <f>TRUNC((F4/8)+K4)</f>
        <v>4</v>
      </c>
      <c r="M4" s="2">
        <f>TRUNC((H4/6)+K4)</f>
        <v>4</v>
      </c>
      <c r="N4" s="2"/>
      <c r="O4" s="2"/>
      <c r="P4" s="2"/>
      <c r="Q4" s="2"/>
    </row>
    <row r="5" spans="1:28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8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8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8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8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8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8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8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8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8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8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8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>
      <c r="B17" s="1" t="s">
        <v>15</v>
      </c>
      <c r="C17" s="2">
        <v>1</v>
      </c>
      <c r="D17" s="2">
        <v>10</v>
      </c>
      <c r="E17" s="2">
        <v>0</v>
      </c>
      <c r="F17" s="2">
        <v>5</v>
      </c>
      <c r="G17" s="2">
        <v>10</v>
      </c>
      <c r="H17" s="2">
        <v>4</v>
      </c>
      <c r="I17" s="2">
        <v>4</v>
      </c>
      <c r="J17" s="2">
        <v>3</v>
      </c>
      <c r="K17" s="2">
        <v>3</v>
      </c>
      <c r="L17" s="2">
        <f>TRUNC((F17/8)+K17)</f>
        <v>3</v>
      </c>
      <c r="M17" s="2">
        <f>TRUNC((H17/6)+K17)</f>
        <v>3</v>
      </c>
      <c r="N17" s="2"/>
      <c r="O17" s="2"/>
      <c r="P17" s="2"/>
      <c r="Q17" s="2"/>
    </row>
    <row r="18" spans="2:17">
      <c r="B18" s="1" t="s">
        <v>16</v>
      </c>
      <c r="C18" s="2">
        <v>2</v>
      </c>
      <c r="D18" s="2">
        <v>12</v>
      </c>
      <c r="E18" s="2">
        <v>0</v>
      </c>
      <c r="F18" s="2">
        <v>6</v>
      </c>
      <c r="G18" s="2">
        <v>12</v>
      </c>
      <c r="H18" s="2">
        <v>6</v>
      </c>
      <c r="I18" s="2">
        <v>4</v>
      </c>
      <c r="J18" s="2">
        <v>3</v>
      </c>
      <c r="K18" s="2">
        <v>2</v>
      </c>
      <c r="L18" s="2">
        <f>TRUNC((F18/8)+K18)</f>
        <v>2</v>
      </c>
      <c r="M18" s="2">
        <f>TRUNC((H18/6)+K18)</f>
        <v>3</v>
      </c>
      <c r="N18" s="2"/>
      <c r="O18" s="2"/>
      <c r="P18" s="2"/>
      <c r="Q18" s="2"/>
    </row>
    <row r="19" spans="2:17">
      <c r="B19" s="1" t="s">
        <v>17</v>
      </c>
      <c r="C19" s="2">
        <v>3</v>
      </c>
      <c r="D19" s="2">
        <v>15</v>
      </c>
      <c r="E19" s="2">
        <v>2</v>
      </c>
      <c r="F19" s="2">
        <v>8</v>
      </c>
      <c r="G19" s="2">
        <v>15</v>
      </c>
      <c r="H19" s="2">
        <v>7</v>
      </c>
      <c r="I19" s="2">
        <v>6</v>
      </c>
      <c r="J19" s="2">
        <v>6</v>
      </c>
      <c r="K19" s="2">
        <v>4</v>
      </c>
      <c r="L19" s="2">
        <f>TRUNC((F19/8)+K19)</f>
        <v>5</v>
      </c>
      <c r="M19" s="2">
        <f>TRUNC((H19/6)+K19)</f>
        <v>5</v>
      </c>
      <c r="N19" s="2"/>
      <c r="O19" s="2"/>
      <c r="P19" s="2"/>
      <c r="Q19" s="2"/>
    </row>
    <row r="20" spans="2:17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C9" sqref="C9"/>
    </sheetView>
  </sheetViews>
  <sheetFormatPr defaultRowHeight="15"/>
  <cols>
    <col min="1" max="1" width="40.140625" style="1" bestFit="1" customWidth="1"/>
    <col min="2" max="2" width="9.140625" style="1"/>
    <col min="3" max="3" width="35.42578125" style="1" bestFit="1" customWidth="1"/>
    <col min="4" max="14" width="8.7109375" style="1" customWidth="1"/>
    <col min="15" max="16384" width="9.140625" style="1"/>
  </cols>
  <sheetData>
    <row r="1" spans="1:15" ht="32.25" thickBot="1">
      <c r="A1" s="5" t="s">
        <v>22</v>
      </c>
      <c r="B1" s="6"/>
      <c r="C1" s="15" t="s">
        <v>20</v>
      </c>
      <c r="D1" s="11" t="s">
        <v>24</v>
      </c>
      <c r="E1" s="12" t="s">
        <v>4</v>
      </c>
      <c r="F1" s="12" t="s">
        <v>5</v>
      </c>
      <c r="G1" s="12" t="s">
        <v>11</v>
      </c>
      <c r="H1" s="12" t="s">
        <v>6</v>
      </c>
      <c r="I1" s="12" t="s">
        <v>12</v>
      </c>
      <c r="J1" s="12" t="s">
        <v>7</v>
      </c>
      <c r="K1" s="12" t="s">
        <v>8</v>
      </c>
      <c r="L1" s="12" t="s">
        <v>9</v>
      </c>
      <c r="M1" s="12" t="s">
        <v>13</v>
      </c>
      <c r="N1" s="13" t="s">
        <v>14</v>
      </c>
      <c r="O1" s="18" t="s">
        <v>26</v>
      </c>
    </row>
    <row r="2" spans="1:15" ht="22.5" thickTop="1" thickBot="1">
      <c r="A2" s="4" t="s">
        <v>18</v>
      </c>
      <c r="B2" s="6"/>
      <c r="C2" s="14" t="s">
        <v>0</v>
      </c>
      <c r="D2" s="8">
        <f>IF($A$2="Hero",VLOOKUP($C$2,'Hero Sheet'!$B$2:$M$16,2,FALSE),VLOOKUP($C$2,'Hero Sheet'!$B$17:$M$116,2,FALSE))</f>
        <v>1</v>
      </c>
      <c r="E2" s="9">
        <f>IF($A$2="Hero",VLOOKUP($C$2,'Hero Sheet'!$B$2:$M$16,3,FALSE),VLOOKUP($C$2,'Hero Sheet'!$B$17:$M$116,3,FALSE))</f>
        <v>12</v>
      </c>
      <c r="F2" s="9">
        <f>IF($A$2="Hero",VLOOKUP($C$2,'Hero Sheet'!$B$2:$M$16,4,FALSE),VLOOKUP($C$2,'Hero Sheet'!$B$17:$M$116,4,FALSE))</f>
        <v>8</v>
      </c>
      <c r="G2" s="9">
        <f>IF($A$2="Hero",VLOOKUP($C$2,'Hero Sheet'!$B$2:$M$16,5,FALSE),VLOOKUP($C$2,'Hero Sheet'!$B$17:$M$116,5,FALSE))</f>
        <v>6</v>
      </c>
      <c r="H2" s="9">
        <f>IF($A$2="Hero",VLOOKUP($C$2,'Hero Sheet'!$B$2:$M$16,6,FALSE),VLOOKUP($C$2,'Hero Sheet'!$B$17:$M$116,6,FALSE))</f>
        <v>12</v>
      </c>
      <c r="I2" s="9">
        <f>IF($A$2="Hero",VLOOKUP($C$2,'Hero Sheet'!$B$2:$M$16,7,FALSE),VLOOKUP($C$2,'Hero Sheet'!$B$17:$M$116,7,FALSE))</f>
        <v>4</v>
      </c>
      <c r="J2" s="9">
        <f>IF($A$2="Hero",VLOOKUP($C$2,'Hero Sheet'!$B$2:$M$16,8,FALSE),VLOOKUP($C$2,'Hero Sheet'!$B$17:$M$116,8,FALSE))</f>
        <v>4</v>
      </c>
      <c r="K2" s="9">
        <f>IF($A$2="Hero",VLOOKUP($C$2,'Hero Sheet'!$B$2:$M$16,9,FALSE),VLOOKUP($C$2,'Hero Sheet'!$B$17:$M$116,9,FALSE))</f>
        <v>4</v>
      </c>
      <c r="L2" s="9">
        <f>IF($A$2="Hero",VLOOKUP($C$2,'Hero Sheet'!$B$2:$M$16,10,FALSE),VLOOKUP($C$2,'Hero Sheet'!$B$17:$M$116,10,FALSE))</f>
        <v>4</v>
      </c>
      <c r="M2" s="9">
        <f>IF($A$2="Hero",VLOOKUP($C$2,'Hero Sheet'!$B$2:$M$16,11,FALSE),VLOOKUP($C$2,'Hero Sheet'!$B$17:$M$116,11,FALSE))</f>
        <v>4</v>
      </c>
      <c r="N2" s="10">
        <f>IF($A$2="Hero",VLOOKUP($C$2,'Hero Sheet'!$B$2:$M$16,12,FALSE),VLOOKUP($C$2,'Hero Sheet'!$B$17:$M$116,12,FALSE))</f>
        <v>4</v>
      </c>
      <c r="O2" s="17">
        <f>IF(K2&lt;=K5,L2,IF(TRUNC((((K2/K5)-1)*12)+L2&gt;12+L2),12+L2,TRUNC((((K2/K5)-1)*12)+L2)))</f>
        <v>4</v>
      </c>
    </row>
    <row r="3" spans="1:15" s="7" customFormat="1" ht="32.25" thickBot="1">
      <c r="A3" s="3"/>
      <c r="B3" s="3"/>
      <c r="C3" s="3"/>
      <c r="D3" s="1"/>
      <c r="H3" s="6"/>
    </row>
    <row r="4" spans="1:15" s="7" customFormat="1" ht="32.25" thickBot="1">
      <c r="A4" s="5" t="s">
        <v>23</v>
      </c>
      <c r="B4" s="3"/>
      <c r="C4" s="5" t="s">
        <v>21</v>
      </c>
      <c r="D4" s="11" t="s">
        <v>24</v>
      </c>
      <c r="E4" s="12" t="s">
        <v>4</v>
      </c>
      <c r="F4" s="12" t="s">
        <v>5</v>
      </c>
      <c r="G4" s="12" t="s">
        <v>11</v>
      </c>
      <c r="H4" s="12" t="s">
        <v>6</v>
      </c>
      <c r="I4" s="12" t="s">
        <v>12</v>
      </c>
      <c r="J4" s="12" t="s">
        <v>7</v>
      </c>
      <c r="K4" s="12" t="s">
        <v>8</v>
      </c>
      <c r="L4" s="12" t="s">
        <v>9</v>
      </c>
      <c r="M4" s="12" t="s">
        <v>13</v>
      </c>
      <c r="N4" s="13" t="s">
        <v>14</v>
      </c>
      <c r="O4" s="18" t="s">
        <v>26</v>
      </c>
    </row>
    <row r="5" spans="1:15" ht="33" thickTop="1" thickBot="1">
      <c r="A5" s="4" t="s">
        <v>19</v>
      </c>
      <c r="B5" s="3"/>
      <c r="C5" s="4" t="s">
        <v>17</v>
      </c>
      <c r="D5" s="8">
        <f>IF($A$5="Hero",VLOOKUP($C$5,'Hero Sheet'!$B$2:$M$16,2,FALSE),VLOOKUP($C$5,'Hero Sheet'!$B$17:$M$116,2,FALSE))</f>
        <v>3</v>
      </c>
      <c r="E5" s="9">
        <f>IF($A$5="Hero",VLOOKUP($C$5,'Hero Sheet'!$B$2:$M$16,3,FALSE),VLOOKUP($C$5,'Hero Sheet'!$B$17:$M$116,3,FALSE))</f>
        <v>15</v>
      </c>
      <c r="F5" s="9">
        <f>IF($A$5="Hero",VLOOKUP($C$5,'Hero Sheet'!$B$2:$M$16,4,FALSE),VLOOKUP($C$5,'Hero Sheet'!$B$17:$M$116,4,FALSE))</f>
        <v>2</v>
      </c>
      <c r="G5" s="9">
        <f>IF($A$5="Hero",VLOOKUP($C$5,'Hero Sheet'!$B$2:$M$16,5,FALSE),VLOOKUP($C$5,'Hero Sheet'!$B$17:$M$116,5,FALSE))</f>
        <v>8</v>
      </c>
      <c r="H5" s="9">
        <f>IF($A$5="Hero",VLOOKUP($C$5,'Hero Sheet'!$B$2:$M$16,6,FALSE),VLOOKUP($C$5,'Hero Sheet'!$B$17:$M$116,6,FALSE))</f>
        <v>15</v>
      </c>
      <c r="I5" s="9">
        <f>IF($A$5="Hero",VLOOKUP($C$5,'Hero Sheet'!$B$2:$M$16,7,FALSE),VLOOKUP($C$5,'Hero Sheet'!$B$17:$M$116,7,FALSE))</f>
        <v>7</v>
      </c>
      <c r="J5" s="9">
        <f>IF($A$5="Hero",VLOOKUP($C$5,'Hero Sheet'!$B$2:$M$16,8,FALSE),VLOOKUP($C$5,'Hero Sheet'!$B$17:$M$116,8,FALSE))</f>
        <v>6</v>
      </c>
      <c r="K5" s="9">
        <f>IF($A$5="Hero",VLOOKUP($C$5,'Hero Sheet'!$B$2:$M$16,9,FALSE),VLOOKUP($C$5,'Hero Sheet'!$B$17:$M$116,9,FALSE))</f>
        <v>6</v>
      </c>
      <c r="L5" s="9">
        <f>IF($A$5="Hero",VLOOKUP($C$5,'Hero Sheet'!$B$2:$M$16,10,FALSE),VLOOKUP($C$5,'Hero Sheet'!$B$17:$M$116,10,FALSE))</f>
        <v>4</v>
      </c>
      <c r="M5" s="9">
        <f>IF($A$5="Hero",VLOOKUP($C$5,'Hero Sheet'!$B$2:$M$16,11,FALSE),VLOOKUP($C$5,'Hero Sheet'!$B$17:$M$116,11,FALSE))</f>
        <v>5</v>
      </c>
      <c r="N5" s="10">
        <f>IF($A$5="Hero",VLOOKUP($C$5,'Hero Sheet'!$B$2:$M$16,12,FALSE),VLOOKUP($C$5,'Hero Sheet'!$B$17:$M$116,12,FALSE))</f>
        <v>5</v>
      </c>
      <c r="O5" s="17">
        <f>IF(K5&lt;=K2,L5,IF(TRUNC((((K5/K2)-1)*12)+L5&gt;12+L5),12+L5,TRUNC((((K5/K2)-1)*12)+L5)))</f>
        <v>10</v>
      </c>
    </row>
    <row r="6" spans="1:15" ht="31.5">
      <c r="H6" s="3"/>
    </row>
    <row r="7" spans="1:15" ht="32.25" thickBot="1">
      <c r="H7" s="3"/>
    </row>
    <row r="8" spans="1:15" ht="32.25" thickBot="1">
      <c r="A8" s="19" t="s">
        <v>25</v>
      </c>
      <c r="H8" s="3"/>
      <c r="I8" s="3"/>
      <c r="J8" s="3"/>
      <c r="K8" s="3"/>
    </row>
    <row r="9" spans="1:15" ht="20.25" thickTop="1" thickBot="1">
      <c r="A9" s="16" t="str">
        <f ca="1">IF(RANDBETWEEN(1,100)&lt;=(IF(K5&lt;=K2,L5,IF(TRUNC((((K5/K2)-1)*25)+L5&gt;25+L5),25+L5,TRUNC((((K5/K2)-1)*25)+L5)))),"EVADED!","HIT!")</f>
        <v>HIT!</v>
      </c>
    </row>
  </sheetData>
  <dataConsolidate/>
  <conditionalFormatting sqref="A9">
    <cfRule type="cellIs" dxfId="1" priority="3" operator="equal">
      <formula>"HIT!"</formula>
    </cfRule>
    <cfRule type="colorScale" priority="2">
      <colorScale>
        <cfvo type="formula" val="&quot;HIT!&quot;"/>
        <cfvo type="formula" val="&quot;EVADED!&quot;"/>
        <color rgb="FF00B050"/>
        <color rgb="FFFF0000"/>
      </colorScale>
    </cfRule>
    <cfRule type="cellIs" dxfId="0" priority="1" operator="equal">
      <formula>"EVADED!"</formula>
    </cfRule>
  </conditionalFormatting>
  <dataValidations count="2">
    <dataValidation type="list" allowBlank="1" showInputMessage="1" showErrorMessage="1" sqref="C5 C2">
      <formula1>INDIRECT(A2)</formula1>
    </dataValidation>
    <dataValidation type="list" allowBlank="1" showInputMessage="1" showErrorMessage="1" sqref="A2 A5">
      <formula1>Army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Hero Sheet</vt:lpstr>
      <vt:lpstr>Turn Setup and Results</vt:lpstr>
      <vt:lpstr>Army</vt:lpstr>
      <vt:lpstr>Enemy</vt:lpstr>
      <vt:lpstr>Hero</vt:lpstr>
      <vt:lpstr>Heroes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Stordarth</dc:creator>
  <cp:lastModifiedBy>Stordarth</cp:lastModifiedBy>
  <dcterms:created xsi:type="dcterms:W3CDTF">2013-01-27T00:00:44Z</dcterms:created>
  <dcterms:modified xsi:type="dcterms:W3CDTF">2013-01-28T01:47:05Z</dcterms:modified>
</cp:coreProperties>
</file>